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" sheetId="1" state="visible" r:id="rId1"/>
    <sheet name="Eingaben" sheetId="2" state="visible" r:id="rId2"/>
    <sheet name="4_Wochen" sheetId="3" state="visible" r:id="rId3"/>
    <sheet name="Dashboard" sheetId="4" state="visible" r:id="rId4"/>
    <sheet name="Hebe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CHF&quot;;[Red]-#,##0.00 &quot;CHF&quot;"/>
  </numFmts>
  <fonts count="14">
    <font>
      <name val="Calibri"/>
      <family val="2"/>
      <color theme="1"/>
      <sz val="11"/>
      <scheme val="minor"/>
    </font>
    <font>
      <name val="Calibri"/>
      <b val="1"/>
      <color rgb="000D9488"/>
      <sz val="12"/>
    </font>
    <font>
      <name val="Calibri"/>
      <b val="1"/>
      <color rgb="001B2A4A"/>
      <sz val="22"/>
    </font>
    <font>
      <name val="Calibri"/>
      <i val="1"/>
      <color rgb="006B7280"/>
      <sz val="10"/>
    </font>
    <font>
      <name val="Calibri"/>
      <b val="1"/>
      <color rgb="00F59E0B"/>
      <sz val="11"/>
    </font>
    <font>
      <name val="Calibri"/>
      <b val="1"/>
      <color rgb="001B2A4A"/>
      <sz val="16"/>
    </font>
    <font>
      <name val="Calibri"/>
      <color rgb="00111827"/>
      <sz val="11"/>
    </font>
    <font>
      <name val="Calibri"/>
      <b val="1"/>
      <color rgb="000D9488"/>
      <sz val="13"/>
    </font>
    <font>
      <name val="Calibri"/>
      <b val="1"/>
      <color rgb="00FFFFFF"/>
      <sz val="11"/>
    </font>
    <font>
      <name val="Calibri"/>
      <b val="1"/>
      <color rgb="001B2A4A"/>
      <sz val="11"/>
    </font>
    <font>
      <name val="Calibri"/>
      <b val="1"/>
      <color rgb="001B2A4A"/>
      <sz val="18"/>
    </font>
    <font>
      <name val="Calibri"/>
      <b val="1"/>
      <color rgb="001B2A4A"/>
      <sz val="12"/>
    </font>
    <font>
      <name val="Calibri"/>
      <i val="1"/>
      <color rgb="006B7280"/>
      <sz val="11"/>
    </font>
    <font>
      <name val="Calibri"/>
      <b val="1"/>
      <color rgb="000D9488"/>
      <sz val="11"/>
    </font>
  </fonts>
  <fills count="10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EF7"/>
      </patternFill>
    </fill>
    <fill>
      <patternFill patternType="solid">
        <fgColor rgb="00FEE2E2"/>
      </patternFill>
    </fill>
    <fill>
      <patternFill patternType="solid">
        <fgColor rgb="000D9488"/>
      </patternFill>
    </fill>
    <fill>
      <patternFill patternType="solid">
        <fgColor rgb="001B2A4A"/>
      </patternFill>
    </fill>
    <fill>
      <patternFill patternType="solid">
        <fgColor rgb="00FEF3C7"/>
      </patternFill>
    </fill>
    <fill>
      <patternFill patternType="solid">
        <fgColor rgb="00CCFBF1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7" fillId="0" borderId="0" pivotButton="0" quotePrefix="0" xfId="0"/>
    <xf numFmtId="0" fontId="6" fillId="2" borderId="0" pivotButton="0" quotePrefix="0" xfId="0"/>
    <xf numFmtId="0" fontId="6" fillId="3" borderId="0" pivotButton="0" quotePrefix="0" xfId="0"/>
    <xf numFmtId="0" fontId="6" fillId="4" borderId="0" pivotButton="0" quotePrefix="0" xfId="0"/>
    <xf numFmtId="164" fontId="6" fillId="2" borderId="1" pivotButton="0" quotePrefix="0" xfId="0"/>
    <xf numFmtId="0" fontId="6" fillId="2" borderId="1" pivotButton="0" quotePrefix="0" xfId="0"/>
    <xf numFmtId="0" fontId="6" fillId="3" borderId="1" pivotButton="0" quotePrefix="0" xfId="0"/>
    <xf numFmtId="0" fontId="8" fillId="5" borderId="1" applyAlignment="1" pivotButton="0" quotePrefix="0" xfId="0">
      <alignment horizontal="center" vertical="center" wrapText="1"/>
    </xf>
    <xf numFmtId="0" fontId="6" fillId="0" borderId="1" pivotButton="0" quotePrefix="0" xfId="0"/>
    <xf numFmtId="0" fontId="9" fillId="0" borderId="0" pivotButton="0" quotePrefix="0" xfId="0"/>
    <xf numFmtId="164" fontId="6" fillId="3" borderId="1" pivotButton="0" quotePrefix="0" xfId="0"/>
    <xf numFmtId="0" fontId="8" fillId="6" borderId="1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164" fontId="10" fillId="8" borderId="1" applyAlignment="1" pivotButton="0" quotePrefix="0" xfId="0">
      <alignment horizontal="center" vertical="center" wrapText="1"/>
    </xf>
    <xf numFmtId="1" fontId="10" fillId="8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" fontId="6" fillId="3" borderId="1" pivotButton="0" quotePrefix="0" xfId="0"/>
    <xf numFmtId="0" fontId="11" fillId="9" borderId="1" applyAlignment="1" pivotButton="0" quotePrefix="0" xfId="0">
      <alignment horizontal="left" vertical="center" wrapText="1"/>
    </xf>
    <xf numFmtId="0" fontId="12" fillId="2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13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DC2626"/>
        <sz val="11"/>
      </font>
      <fill>
        <patternFill patternType="solid">
          <fgColor rgb="00FEE2E2"/>
        </patternFill>
      </fill>
    </dxf>
    <dxf>
      <font>
        <name val="Calibri"/>
        <b val="1"/>
        <color rgb="00059669"/>
        <sz val="11"/>
      </font>
      <fill>
        <patternFill patternType="solid">
          <fgColor rgb="00D1FAE5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Schlussbestand über die Wochen</a:t>
            </a:r>
          </a:p>
        </rich>
      </tx>
    </title>
    <plotArea>
      <lineChart>
        <grouping val="standard"/>
        <ser>
          <idx val="0"/>
          <order val="0"/>
          <tx>
            <strRef>
              <f>'4_Wochen'!F5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'4_Wochen'!$B$6:$B$9</f>
            </numRef>
          </cat>
          <val>
            <numRef>
              <f>'4_Wochen'!$F$6:$F$9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Woche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54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5" customWidth="1" min="2" max="2"/>
    <col width="22" customWidth="1" min="3" max="3"/>
    <col width="22" customWidth="1" min="4" max="4"/>
    <col width="22" customWidth="1" min="5" max="5"/>
  </cols>
  <sheetData>
    <row r="2">
      <c r="B2" s="1" t="inlineStr">
        <is>
          <t>Cashklar</t>
        </is>
      </c>
    </row>
    <row r="3" ht="32" customHeight="1">
      <c r="B3" s="2" t="inlineStr">
        <is>
          <t>CH Liquiditätsplaner Lite — 4 Wochen</t>
        </is>
      </c>
    </row>
    <row r="4">
      <c r="B4" s="3" t="inlineStr">
        <is>
          <t>Digitale Cashflow-Vorlage für Schweizer KMU · Währung CHF · Wochenhorizont</t>
        </is>
      </c>
    </row>
    <row r="5">
      <c r="B5" s="4" t="inlineStr">
        <is>
          <t>FREE LITE · Lead-Magnet · Upgrade auf 13 Wochen für den Vollumfang</t>
        </is>
      </c>
    </row>
    <row r="7">
      <c r="B7" s="5" t="inlineStr">
        <is>
          <t>So nutzen Sie diese Datei (de-CH)</t>
        </is>
      </c>
    </row>
    <row r="8">
      <c r="B8" s="6" t="inlineStr">
        <is>
          <t>1. Blatt «Eingaben»: Startguthaben (Kontostand heute) und typische Wochenwerte pro Kategorie eintragen.</t>
        </is>
      </c>
    </row>
    <row r="9">
      <c r="B9" s="6" t="inlineStr">
        <is>
          <t>2. Gelbe Zellen = editierbar. Blaue Zellen = Formeln (nicht überschreiben).</t>
        </is>
      </c>
    </row>
    <row r="10">
      <c r="B10" s="6" t="inlineStr">
        <is>
          <t>3. Blatt «4_Wochen»: Wochenplan prüfen — Eröffnung, Zu-/Abflüsse, Schlussbestand, Warnung bei Min-Cash.</t>
        </is>
      </c>
    </row>
    <row r="11">
      <c r="B11" s="6" t="inlineStr">
        <is>
          <t>4. Blatt «Dashboard»: KPIs auf einen Blick (tiefster Bestand, Runway, Netto 4 Wochen).</t>
        </is>
      </c>
    </row>
    <row r="12">
      <c r="B12" s="6" t="inlineStr">
        <is>
          <t>5. Blatt «Hebel»: bis zu 3 Massnahmen skizzieren (z. B. Debitoren verkürzen, Ausgaben streichen).</t>
        </is>
      </c>
    </row>
    <row r="13">
      <c r="B13" s="6" t="inlineStr">
        <is>
          <t>6. Optional: einzelne Wochen auf «Eingaben»-Basis manuell in der Wochenübersicht anpassen (siehe Hinweis dort).</t>
        </is>
      </c>
    </row>
    <row r="15">
      <c r="B15" s="5" t="inlineStr">
        <is>
          <t>Annahmen &amp; Hinweise</t>
        </is>
      </c>
    </row>
    <row r="16">
      <c r="B16" s="7" t="inlineStr">
        <is>
          <t>• Währung: Schweizer Franken (CHF). Alle Beträge netto oder brutto — konsistent bleiben.</t>
        </is>
      </c>
    </row>
    <row r="17">
      <c r="B17" s="7" t="inlineStr">
        <is>
          <t>• Periode: Kalenderwochen (KW). Woche 1 = aktuelle / nächste Planungswoche.</t>
        </is>
      </c>
    </row>
    <row r="18">
      <c r="B18" s="7" t="inlineStr">
        <is>
          <t>• MwSt: optional als eigene Zu-/Abflusskategorie; keine automatische MwSt-Berechnung.</t>
        </is>
      </c>
    </row>
    <row r="19">
      <c r="B19" s="7" t="inlineStr">
        <is>
          <t>• Keine Bank-API: bewusst offline &amp; datenschutzfreundlich — Sie behalten die Kontrolle.</t>
        </is>
      </c>
    </row>
    <row r="20">
      <c r="B20" s="7" t="inlineStr">
        <is>
          <t>• Formeln: Schlussbestand Woche n = Eröffnung + Zuflüsse − Abflüsse; Eröffnung n+1 = Schluss n.</t>
        </is>
      </c>
    </row>
    <row r="21">
      <c r="B21" s="7" t="inlineStr">
        <is>
          <t>• Min-Cash-Warnung: wenn Schlussbestand unter dem Schwellenwert auf «Eingaben» liegt.</t>
        </is>
      </c>
    </row>
    <row r="22">
      <c r="B22" s="7" t="inlineStr">
        <is>
          <t>• Runway (Dashboard): grobe Schätzung Wochen bis Cash = 0 bei durchschnittlichem Wochennetto.</t>
        </is>
      </c>
    </row>
    <row r="24">
      <c r="B24" s="8" t="inlineStr">
        <is>
          <t>Farblegende</t>
        </is>
      </c>
    </row>
    <row r="25">
      <c r="B25" s="9" t="inlineStr">
        <is>
          <t>Gelb = Eingabe (editieren)</t>
        </is>
      </c>
    </row>
    <row r="26">
      <c r="B26" s="10" t="inlineStr">
        <is>
          <t>Hellblau = Formelzelle, nicht überschreiben</t>
        </is>
      </c>
    </row>
    <row r="27">
      <c r="B27" s="11" t="inlineStr">
        <is>
          <t>Rot-Hinweis = unter Min-Cash-Schwelle</t>
        </is>
      </c>
    </row>
    <row r="29">
      <c r="B29" s="3" t="inlineStr">
        <is>
          <t>© Cashklar · CH Liquiditätsplaner · Nur für interne Planung · Keine Finanzberatung</t>
        </is>
      </c>
    </row>
  </sheetData>
  <mergeCells count="17">
    <mergeCell ref="B10:D10"/>
    <mergeCell ref="B11:D11"/>
    <mergeCell ref="B3:D3"/>
    <mergeCell ref="B19:D19"/>
    <mergeCell ref="B29:D29"/>
    <mergeCell ref="B22:D22"/>
    <mergeCell ref="B8:D8"/>
    <mergeCell ref="B4:D4"/>
    <mergeCell ref="B16:D16"/>
    <mergeCell ref="B9:D9"/>
    <mergeCell ref="B13:D13"/>
    <mergeCell ref="B17:D17"/>
    <mergeCell ref="B18:D18"/>
    <mergeCell ref="B21:D21"/>
    <mergeCell ref="B12:D12"/>
    <mergeCell ref="B2:D2"/>
    <mergeCell ref="B20:D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AE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18" customWidth="1" min="3" max="3"/>
    <col width="14" customWidth="1" min="4" max="4"/>
    <col width="28" customWidth="1" min="5" max="5"/>
    <col hidden="1" width="13" customWidth="1" min="26" max="26"/>
  </cols>
  <sheetData>
    <row r="1">
      <c r="Z1" t="n">
        <v>13</v>
      </c>
    </row>
    <row r="2">
      <c r="B2" s="5" t="inlineStr">
        <is>
          <t>Eingaben</t>
        </is>
      </c>
      <c r="Z2" t="n">
        <v>14</v>
      </c>
    </row>
    <row r="3">
      <c r="B3" s="3" t="inlineStr">
        <is>
          <t>Tragen Sie hier Startguthaben und typische Wochenwerte ein. Die Wochenplanung übernimmt diese Defaults.</t>
        </is>
      </c>
      <c r="Z3" t="n">
        <v>15</v>
      </c>
    </row>
    <row r="4">
      <c r="Z4" t="n">
        <v>19</v>
      </c>
    </row>
    <row r="5">
      <c r="B5" s="8" t="inlineStr">
        <is>
          <t>Stammdaten</t>
        </is>
      </c>
      <c r="Z5" t="n">
        <v>22</v>
      </c>
    </row>
    <row r="6">
      <c r="B6" t="inlineStr">
        <is>
          <t>Startguthaben (CHF) — Kontostand heute</t>
        </is>
      </c>
      <c r="C6" s="12" t="n">
        <v>45000</v>
      </c>
      <c r="D6" s="3" t="inlineStr">
        <is>
          <t>← editieren</t>
        </is>
      </c>
      <c r="E6" s="3" t="inlineStr">
        <is>
          <t>Zelle C6 = Startguthaben</t>
        </is>
      </c>
      <c r="Z6" t="n">
        <v>23</v>
      </c>
    </row>
    <row r="7">
      <c r="B7" t="inlineStr">
        <is>
          <t>Min-Cash-Schwelle (Warnung)</t>
        </is>
      </c>
      <c r="C7" s="12" t="n">
        <v>15000</v>
      </c>
      <c r="D7" s="3" t="inlineStr">
        <is>
          <t>Warnung wenn Schluss &lt; Schwelle</t>
        </is>
      </c>
      <c r="E7" s="3" t="inlineStr">
        <is>
          <t>Zelle C7 = Min-Cash</t>
        </is>
      </c>
      <c r="Z7" t="n">
        <v>24</v>
      </c>
    </row>
    <row r="8">
      <c r="B8" t="inlineStr">
        <is>
          <t>Planungsstart (KW / Datum Text)</t>
        </is>
      </c>
      <c r="C8" s="13" t="inlineStr">
        <is>
          <t>KW 1 / Startdatum</t>
        </is>
      </c>
    </row>
    <row r="9">
      <c r="B9" t="inlineStr">
        <is>
          <t>Anzahl Planwochen</t>
        </is>
      </c>
      <c r="C9" s="14" t="n">
        <v>4</v>
      </c>
    </row>
    <row r="11">
      <c r="B11" s="8" t="inlineStr">
        <is>
          <t>Erwartete Zuflüsse pro Woche (Defaults)</t>
        </is>
      </c>
    </row>
    <row r="12">
      <c r="B12" s="15" t="inlineStr">
        <is>
          <t>Kategorie</t>
        </is>
      </c>
      <c r="C12" s="15" t="inlineStr">
        <is>
          <t>Betrag / Woche (CHF)</t>
        </is>
      </c>
      <c r="D12" s="15" t="inlineStr">
        <is>
          <t>Hinweis</t>
        </is>
      </c>
    </row>
    <row r="13">
      <c r="B13" s="16" t="inlineStr">
        <is>
          <t>Kundenzahlungen</t>
        </is>
      </c>
      <c r="C13" s="12" t="n">
        <v>12000</v>
      </c>
      <c r="D13" s="3" t="inlineStr"/>
    </row>
    <row r="14">
      <c r="B14" s="16" t="inlineStr">
        <is>
          <t>Sonst. Einnahmen</t>
        </is>
      </c>
      <c r="C14" s="12" t="n">
        <v>500</v>
      </c>
      <c r="D14" s="3" t="inlineStr"/>
    </row>
    <row r="15">
      <c r="B15" s="17" t="inlineStr">
        <is>
          <t>Summe Zuflüsse / Woche</t>
        </is>
      </c>
      <c r="C15" s="18">
        <f>SUM(C13:C14)</f>
        <v/>
      </c>
    </row>
    <row r="17">
      <c r="B17" s="8" t="inlineStr">
        <is>
          <t>Erwartete Abflüsse pro Woche (Defaults)</t>
        </is>
      </c>
    </row>
    <row r="18">
      <c r="B18" s="19" t="inlineStr">
        <is>
          <t>Kategorie</t>
        </is>
      </c>
      <c r="C18" s="19" t="inlineStr">
        <is>
          <t>Betrag / Woche (CHF)</t>
        </is>
      </c>
      <c r="D18" s="19" t="inlineStr">
        <is>
          <t>Hinweis</t>
        </is>
      </c>
    </row>
    <row r="19">
      <c r="B19" s="16" t="inlineStr">
        <is>
          <t>Löhne / Sozialversicherungen</t>
        </is>
      </c>
      <c r="C19" s="12" t="n">
        <v>8000</v>
      </c>
      <c r="D19" s="3" t="inlineStr"/>
    </row>
    <row r="20">
      <c r="B20" s="16" t="inlineStr">
        <is>
          <t>Miete / Fixkosten</t>
        </is>
      </c>
      <c r="C20" s="12" t="n">
        <v>2000</v>
      </c>
      <c r="D20" s="3" t="inlineStr"/>
    </row>
    <row r="21">
      <c r="B21" s="16" t="inlineStr">
        <is>
          <t>Lieferanten / Variabel</t>
        </is>
      </c>
      <c r="C21" s="12" t="n">
        <v>3000</v>
      </c>
      <c r="D21" s="3" t="inlineStr"/>
    </row>
    <row r="22">
      <c r="B22" s="16" t="inlineStr">
        <is>
          <t>Sonst. Ausgaben</t>
        </is>
      </c>
      <c r="C22" s="12" t="n">
        <v>500</v>
      </c>
      <c r="D22" s="3" t="inlineStr"/>
    </row>
    <row r="23">
      <c r="B23" s="17" t="inlineStr">
        <is>
          <t>Summe Abflüsse / Woche</t>
        </is>
      </c>
      <c r="C23" s="18">
        <f>SUM(C19:C22)</f>
        <v/>
      </c>
    </row>
    <row r="24">
      <c r="B24" s="17" t="inlineStr">
        <is>
          <t>Netto / Woche (Default)</t>
        </is>
      </c>
      <c r="C24" s="18">
        <f>C15-C23</f>
        <v/>
      </c>
    </row>
    <row r="26">
      <c r="B26" s="8" t="inlineStr">
        <is>
          <t>MwSt-Hinweis (optional)</t>
        </is>
      </c>
    </row>
    <row r="27">
      <c r="B27" s="20" t="inlineStr">
        <is>
          <t>MwSt wird hier nicht automatisch berechnet. Tragen Sie erwartete MwSt-Zahlungen oder -Rückerstattungen als eigene Kategorie ein (siehe oben). Quartalsweise MwSt können Sie in einzelnen Wochen auf dem Wochenblatt überschreiben.</t>
        </is>
      </c>
    </row>
    <row r="28"/>
    <row r="30">
      <c r="B30" s="8" t="inlineStr">
        <is>
          <t>Was editieren?</t>
        </is>
      </c>
    </row>
    <row r="31">
      <c r="B31" s="7" t="inlineStr">
        <is>
          <t>Editieren: gelbe Zellen (C6, C7, C8, Kategorie-Beträge). Nicht überschreiben: hellblaue Summen/Formeln. Wochenblatt: Spalten «Zuflüsse gesamt» / «Abflüsse gesamt» sind vorausgefüllt aus Defaults — bei Bedarf pro Woche überschreibbar (dann gelb markieren Sie die Zelle selbst).</t>
        </is>
      </c>
    </row>
  </sheetData>
  <mergeCells count="3">
    <mergeCell ref="B31:D31"/>
    <mergeCell ref="B3:D3"/>
    <mergeCell ref="B27:D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1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6" customWidth="1" min="7" max="7"/>
    <col width="16" customWidth="1" min="8" max="8"/>
    <col width="22" customWidth="1" min="9" max="9"/>
    <col width="3" customWidth="1" min="10" max="10"/>
  </cols>
  <sheetData>
    <row r="2">
      <c r="B2" s="5" t="inlineStr">
        <is>
          <t>Wochenplan — 4 Wochen</t>
        </is>
      </c>
    </row>
    <row r="3">
      <c r="B3" s="3" t="inlineStr">
        <is>
          <t>Eröffnung Woche 1 = Startguthaben (Eingaben!C6). Zu-/Abflüsse default aus Eingaben-Summen; pro Woche anpassbar. Schluss = Eröffnung + Zuflüsse − Abflüsse. Warnung wenn Schluss &lt; Min-Cash.</t>
        </is>
      </c>
    </row>
    <row r="5">
      <c r="B5" s="19" t="inlineStr">
        <is>
          <t>Woche</t>
        </is>
      </c>
      <c r="C5" s="19" t="inlineStr">
        <is>
          <t>Eröffnung</t>
        </is>
      </c>
      <c r="D5" s="19" t="inlineStr">
        <is>
          <t>Zuflüsse</t>
        </is>
      </c>
      <c r="E5" s="19" t="inlineStr">
        <is>
          <t>Abflüsse</t>
        </is>
      </c>
      <c r="F5" s="19" t="inlineStr">
        <is>
          <t>Schlussbestand</t>
        </is>
      </c>
      <c r="G5" s="19" t="inlineStr">
        <is>
          <t>Netto</t>
        </is>
      </c>
      <c r="H5" s="19" t="inlineStr">
        <is>
          <t>Tiefster bisher</t>
        </is>
      </c>
      <c r="I5" s="19" t="inlineStr">
        <is>
          <t>Status</t>
        </is>
      </c>
    </row>
    <row r="6">
      <c r="B6" s="21" t="n">
        <v>1</v>
      </c>
      <c r="C6" s="18">
        <f>Eingaben!C6</f>
        <v/>
      </c>
      <c r="D6" s="12">
        <f>Eingaben!C15</f>
        <v/>
      </c>
      <c r="E6" s="12">
        <f>Eingaben!C23</f>
        <v/>
      </c>
      <c r="F6" s="18">
        <f>C6+D6-E6</f>
        <v/>
      </c>
      <c r="G6" s="18">
        <f>D6-E6</f>
        <v/>
      </c>
      <c r="H6" s="18">
        <f>F6</f>
        <v/>
      </c>
      <c r="I6" s="22">
        <f>IF(F6&lt;Eingaben!C7,"⚠ UNTER MIN-CASH","OK")</f>
        <v/>
      </c>
    </row>
    <row r="7">
      <c r="B7" s="21" t="n">
        <v>2</v>
      </c>
      <c r="C7" s="18">
        <f>F6</f>
        <v/>
      </c>
      <c r="D7" s="12">
        <f>Eingaben!C15</f>
        <v/>
      </c>
      <c r="E7" s="12">
        <f>Eingaben!C23</f>
        <v/>
      </c>
      <c r="F7" s="18">
        <f>C7+D7-E7</f>
        <v/>
      </c>
      <c r="G7" s="18">
        <f>D7-E7</f>
        <v/>
      </c>
      <c r="H7" s="18">
        <f>MIN(H6,F7)</f>
        <v/>
      </c>
      <c r="I7" s="22">
        <f>IF(F7&lt;Eingaben!C7,"⚠ UNTER MIN-CASH","OK")</f>
        <v/>
      </c>
    </row>
    <row r="8">
      <c r="B8" s="21" t="n">
        <v>3</v>
      </c>
      <c r="C8" s="18">
        <f>F7</f>
        <v/>
      </c>
      <c r="D8" s="12">
        <f>Eingaben!C15</f>
        <v/>
      </c>
      <c r="E8" s="12">
        <f>Eingaben!C23</f>
        <v/>
      </c>
      <c r="F8" s="18">
        <f>C8+D8-E8</f>
        <v/>
      </c>
      <c r="G8" s="18">
        <f>D8-E8</f>
        <v/>
      </c>
      <c r="H8" s="18">
        <f>MIN(H7,F8)</f>
        <v/>
      </c>
      <c r="I8" s="22">
        <f>IF(F8&lt;Eingaben!C7,"⚠ UNTER MIN-CASH","OK")</f>
        <v/>
      </c>
    </row>
    <row r="9">
      <c r="B9" s="21" t="n">
        <v>4</v>
      </c>
      <c r="C9" s="18">
        <f>F8</f>
        <v/>
      </c>
      <c r="D9" s="12">
        <f>Eingaben!C15</f>
        <v/>
      </c>
      <c r="E9" s="12">
        <f>Eingaben!C23</f>
        <v/>
      </c>
      <c r="F9" s="18">
        <f>C9+D9-E9</f>
        <v/>
      </c>
      <c r="G9" s="18">
        <f>D9-E9</f>
        <v/>
      </c>
      <c r="H9" s="18">
        <f>MIN(H8,F9)</f>
        <v/>
      </c>
      <c r="I9" s="22">
        <f>IF(F9&lt;Eingaben!C7,"⚠ UNTER MIN-CASH","OK")</f>
        <v/>
      </c>
    </row>
    <row r="10">
      <c r="B10" s="23" t="inlineStr">
        <is>
          <t>Total / Ende</t>
        </is>
      </c>
      <c r="D10" s="18">
        <f>SUM(D6:D9)</f>
        <v/>
      </c>
      <c r="E10" s="18">
        <f>SUM(E6:E9)</f>
        <v/>
      </c>
      <c r="F10" s="18">
        <f>F9</f>
        <v/>
      </c>
      <c r="G10" s="18">
        <f>D10-E10</f>
        <v/>
      </c>
      <c r="H10" s="18">
        <f>H9</f>
        <v/>
      </c>
    </row>
    <row r="12">
      <c r="B12" s="3" t="inlineStr">
        <is>
          <t>Tipp: Um eine einzelne Woche anzupassen, überschreiben Sie die gelbe Zufluss-/Abfluss-Zelle mit einem Fixbetrag. Eröffnung/Schluss/Netto/Status bleiben Formeln (hellblau).</t>
        </is>
      </c>
    </row>
  </sheetData>
  <mergeCells count="2">
    <mergeCell ref="B12:I12"/>
    <mergeCell ref="B3:I3"/>
  </mergeCells>
  <conditionalFormatting sqref="I6:I9">
    <cfRule type="expression" priority="1" dxfId="0">
      <formula>ISNUMBER(SEARCH("UNTER",I6))</formula>
    </cfRule>
    <cfRule type="expression" priority="2" dxfId="1">
      <formula>I6="OK"</formula>
    </cfRule>
  </conditionalFormatting>
  <conditionalFormatting sqref="F6:F9">
    <cfRule type="expression" priority="3" dxfId="2">
      <formula>F6&lt;Eingaben!$C$7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2">
      <c r="B2" s="5" t="inlineStr">
        <is>
          <t>Dashboard</t>
        </is>
      </c>
    </row>
    <row r="3">
      <c r="B3" s="3" t="inlineStr">
        <is>
          <t>KPIs aus «4_Wochen» und «Eingaben» — nur Formeln, keine manuellen Werte.</t>
        </is>
      </c>
    </row>
    <row r="5" ht="28" customHeight="1">
      <c r="B5" s="19" t="inlineStr">
        <is>
          <t>Tiefster Cash-Bestand</t>
        </is>
      </c>
      <c r="C5" s="19" t="inlineStr">
        <is>
          <t>Woche mit tiefstem Cash</t>
        </is>
      </c>
      <c r="D5" s="19" t="inlineStr">
        <is>
          <t>Schlussbestand Ende</t>
        </is>
      </c>
      <c r="E5" s="19" t="inlineStr">
        <is>
          <t>Netto 4 Wochen</t>
        </is>
      </c>
    </row>
    <row r="6" ht="40" customHeight="1">
      <c r="B6" s="24">
        <f>4_Wochen!H9</f>
        <v/>
      </c>
      <c r="C6" s="25">
        <f>MATCH(4_Wochen!H9,4_Wochen!F6:F9,0)</f>
        <v/>
      </c>
      <c r="D6" s="24">
        <f>4_Wochen!F9</f>
        <v/>
      </c>
      <c r="E6" s="24">
        <f>4_Wochen!G10</f>
        <v/>
      </c>
    </row>
    <row r="7">
      <c r="B7" s="26" t="inlineStr">
        <is>
          <t>Minimum Schluss über alle Wochen</t>
        </is>
      </c>
      <c r="C7" s="26" t="inlineStr">
        <is>
          <t>Erste Woche = Index 1</t>
        </is>
      </c>
      <c r="D7" s="26" t="inlineStr">
        <is>
          <t>Nach 4 Wochen</t>
        </is>
      </c>
      <c r="E7" s="26" t="inlineStr">
        <is>
          <t>Summe Zuflüsse − Abflüsse</t>
        </is>
      </c>
    </row>
    <row r="9">
      <c r="B9" s="8" t="inlineStr">
        <is>
          <t>Weitere Kennzahlen</t>
        </is>
      </c>
    </row>
    <row r="10">
      <c r="B10" t="inlineStr">
        <is>
          <t>Startguthaben</t>
        </is>
      </c>
      <c r="C10" s="18">
        <f>Eingaben!C6</f>
        <v/>
      </c>
    </row>
    <row r="11">
      <c r="B11" t="inlineStr">
        <is>
          <t>Min-Cash-Schwelle</t>
        </is>
      </c>
      <c r="C11" s="18">
        <f>Eingaben!C7</f>
        <v/>
      </c>
    </row>
    <row r="12">
      <c r="B12" t="inlineStr">
        <is>
          <t>Ø Netto / Woche</t>
        </is>
      </c>
      <c r="C12" s="18">
        <f>4_Wochen!G10/4</f>
        <v/>
      </c>
    </row>
    <row r="13">
      <c r="B13" t="inlineStr">
        <is>
          <t>Runway (Wochen, grob)</t>
        </is>
      </c>
      <c r="C13" s="14">
        <f>IF(C12&gt;=0,"stabil (≥0)",ROUND(Eingaben!C6/ABS(C12),1))</f>
        <v/>
      </c>
      <c r="D13" s="3" t="inlineStr">
        <is>
          <t>Bei negativem Ø-Netto: Start ÷ |Ø Netto|</t>
        </is>
      </c>
    </row>
    <row r="14">
      <c r="B14" t="inlineStr">
        <is>
          <t>Puffer über Min-Cash (Ende)</t>
        </is>
      </c>
      <c r="C14" s="18">
        <f>4_Wochen!F9-Eingaben!C7</f>
        <v/>
      </c>
    </row>
    <row r="15">
      <c r="B15" t="inlineStr">
        <is>
          <t>Wochen unter Min-Cash</t>
        </is>
      </c>
      <c r="C15" s="27">
        <f>COUNTIF(4_Wochen!I6:I9,"*UNTER*")</f>
        <v/>
      </c>
    </row>
    <row r="17">
      <c r="B17" s="8" t="inlineStr">
        <is>
          <t>Gesamtstatus</t>
        </is>
      </c>
    </row>
    <row r="18">
      <c r="B18" s="28">
        <f>IF(C15&gt;0,"⚠ Achtung: In "&amp;C15&amp;" Woche(n) unter Min-Cash — Hebel prüfen.","✓ Liquidität im Planhorizont über Min-Cash.")</f>
        <v/>
      </c>
    </row>
    <row r="20">
      <c r="B20" s="8" t="inlineStr">
        <is>
          <t>Nächste Schritte</t>
        </is>
      </c>
    </row>
    <row r="21">
      <c r="B21" s="7" t="inlineStr">
        <is>
          <t>1. Eingaben aktualisieren (realistische Defaults).</t>
        </is>
      </c>
    </row>
    <row r="22">
      <c r="B22" s="7" t="inlineStr">
        <is>
          <t>2. Wochen mit Sondereffekten (MwSt, Bonus, Invest) manuell anpassen.</t>
        </is>
      </c>
    </row>
    <row r="23">
      <c r="B23" s="7" t="inlineStr">
        <is>
          <t>3. Bei Warnung → Blatt «Hebel» ausfüllen und Effekte in Wochenwerten spiegeln.</t>
        </is>
      </c>
    </row>
    <row r="24">
      <c r="B24" s="7" t="inlineStr">
        <is>
          <t>4. Monatlich neu starten: Startguthaben = aktueller Kontostand.</t>
        </is>
      </c>
    </row>
  </sheetData>
  <mergeCells count="2">
    <mergeCell ref="B18:E18"/>
    <mergeCell ref="B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36" customWidth="1" min="3" max="3"/>
    <col width="18" customWidth="1" min="4" max="4"/>
    <col width="18" customWidth="1" min="5" max="5"/>
    <col width="40" customWidth="1" min="6" max="6"/>
  </cols>
  <sheetData>
    <row r="2">
      <c r="B2" s="5" t="inlineStr">
        <is>
          <t>Hebel — Massnahmen zur Liquiditätsverbesserung</t>
        </is>
      </c>
    </row>
    <row r="3">
      <c r="B3" s="3" t="inlineStr">
        <is>
          <t>Skizzieren Sie bis zu 3 Hebel. Geschätzte Wochenwirkung manuell in «Eingaben» oder einzelnen Wochen übernehmen — dieses Blatt ist eine Planungshilfe, keine Auto-Simulation.</t>
        </is>
      </c>
    </row>
    <row r="5">
      <c r="B5" s="15" t="inlineStr">
        <is>
          <t>#</t>
        </is>
      </c>
      <c r="C5" s="15" t="inlineStr">
        <is>
          <t>Hebel / Massnahme</t>
        </is>
      </c>
      <c r="D5" s="15" t="inlineStr">
        <is>
          <t>Ø Wirkung / Woche (CHF)</t>
        </is>
      </c>
      <c r="E5" s="15" t="inlineStr">
        <is>
          <t>Start ab Woche</t>
        </is>
      </c>
      <c r="F5" s="15" t="inlineStr">
        <is>
          <t>Notiz / Verantwortung</t>
        </is>
      </c>
    </row>
    <row r="6" ht="28" customHeight="1">
      <c r="B6" s="21" t="n">
        <v>1</v>
      </c>
      <c r="C6" s="29" t="inlineStr">
        <is>
          <t>z. B. Debitorenfrist von 30 auf 14 Tage verkürzen</t>
        </is>
      </c>
      <c r="D6" s="12" t="n">
        <v>2000</v>
      </c>
      <c r="E6" s="30" t="n">
        <v>2</v>
      </c>
      <c r="F6" s="29" t="inlineStr">
        <is>
          <t>Vertrieb / Buchhaltung</t>
        </is>
      </c>
    </row>
    <row r="7" ht="28" customHeight="1">
      <c r="B7" s="21" t="n">
        <v>2</v>
      </c>
      <c r="C7" s="29" t="inlineStr">
        <is>
          <t>z. B. nicht dringende Marketingausgaben pausieren</t>
        </is>
      </c>
      <c r="D7" s="12" t="n">
        <v>800</v>
      </c>
      <c r="E7" s="30" t="n">
        <v>1</v>
      </c>
      <c r="F7" s="29" t="inlineStr">
        <is>
          <t>Marketing</t>
        </is>
      </c>
    </row>
    <row r="8" ht="28" customHeight="1">
      <c r="B8" s="21" t="n">
        <v>3</v>
      </c>
      <c r="C8" s="29" t="inlineStr">
        <is>
          <t>z. B. Lieferantenzahlung um 1 Woche staffeln</t>
        </is>
      </c>
      <c r="D8" s="12" t="n">
        <v>1500</v>
      </c>
      <c r="E8" s="30" t="n">
        <v>3</v>
      </c>
      <c r="F8" s="29" t="inlineStr">
        <is>
          <t>Einkauf / CFO</t>
        </is>
      </c>
    </row>
    <row r="10">
      <c r="B10" s="17" t="inlineStr">
        <is>
          <t>Summe geschätzter Wochenwirkung (Platzhalter)</t>
        </is>
      </c>
      <c r="D10" s="18">
        <f>SUM(D6:D8)</f>
        <v/>
      </c>
    </row>
    <row r="12">
      <c r="B12" s="8" t="inlineStr">
        <is>
          <t>Checkliste Umsetzung</t>
        </is>
      </c>
    </row>
    <row r="13">
      <c r="B13" s="7" t="inlineStr">
        <is>
          <t>☐ Hebel 1 in Wochenplan eingerechnet (Zufluss ↑ oder Abfluss ↓)</t>
        </is>
      </c>
    </row>
    <row r="14">
      <c r="B14" s="7" t="inlineStr">
        <is>
          <t>☐ Hebel 2 in Wochenplan eingerechnet</t>
        </is>
      </c>
    </row>
    <row r="15">
      <c r="B15" s="7" t="inlineStr">
        <is>
          <t>☐ Hebel 3 in Wochenplan eingerechnet</t>
        </is>
      </c>
    </row>
    <row r="16">
      <c r="B16" s="7" t="inlineStr">
        <is>
          <t>☐ Dashboard erneut geprüft (Min-Cash / Runway)</t>
        </is>
      </c>
    </row>
    <row r="17">
      <c r="B17" s="7" t="inlineStr">
        <is>
          <t>☐ Verantwortliche informiert / Termin gesetzt</t>
        </is>
      </c>
    </row>
    <row r="19">
      <c r="B19" s="3" t="inlineStr">
        <is>
          <t>Platzhalter: Ersetzen Sie die kursiven Beispieltexte durch Ihre konkreten Massnahmen. Leere Zeilen sind absichtlich vorbereitet — einfach überschreiben.</t>
        </is>
      </c>
    </row>
    <row r="21">
      <c r="B21" s="31" t="inlineStr">
        <is>
          <t>Lite-Hinweis: Für den vollen 13-Wochen-Horizont und mehr Kategorien → Cashklar CH Liquiditätsplaner 13 Wochen (CHF 49).</t>
        </is>
      </c>
    </row>
  </sheetData>
  <mergeCells count="3">
    <mergeCell ref="B21:F21"/>
    <mergeCell ref="B3:F3"/>
    <mergeCell ref="B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2026-09-04T13:06:23Z</dcterms:created>
  <dcterms:modified xsi:type="dcterms:W3CDTF">2026-09-04T13:06:23Z</dcterms:modified>
</cp:coreProperties>
</file>